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90" tabRatio="900"/>
  </bookViews>
  <sheets>
    <sheet name="附件2 " sheetId="35" r:id="rId1"/>
  </sheets>
  <definedNames>
    <definedName name="_xlnm.Print_Titles" localSheetId="0">'附件2 '!$2:$6</definedName>
  </definedNames>
  <calcPr calcId="144525" concurrentCalc="0"/>
</workbook>
</file>

<file path=xl/sharedStrings.xml><?xml version="1.0" encoding="utf-8"?>
<sst xmlns="http://schemas.openxmlformats.org/spreadsheetml/2006/main" count="58">
  <si>
    <t>附件1</t>
  </si>
  <si>
    <t>2023年中央林业草原改革发展资金（第二批）分配表</t>
  </si>
  <si>
    <t>单位：万元</t>
  </si>
  <si>
    <t>单位</t>
  </si>
  <si>
    <t>合计</t>
  </si>
  <si>
    <t>新一轮退耕还林
延长期补助</t>
  </si>
  <si>
    <t>新一轮退耕还草
延长期补助</t>
  </si>
  <si>
    <t>备注</t>
  </si>
  <si>
    <t>全省合计</t>
  </si>
  <si>
    <t>一、黄石市</t>
  </si>
  <si>
    <t>大冶市</t>
  </si>
  <si>
    <t>阳新县</t>
  </si>
  <si>
    <t>二、十堰市</t>
  </si>
  <si>
    <t>丹江口市</t>
  </si>
  <si>
    <t>郧阳区</t>
  </si>
  <si>
    <t>郧西县</t>
  </si>
  <si>
    <t>竹山县</t>
  </si>
  <si>
    <t>竹溪县</t>
  </si>
  <si>
    <t>房  县</t>
  </si>
  <si>
    <t>三、宜昌市</t>
  </si>
  <si>
    <t>宜都市</t>
  </si>
  <si>
    <t>远安县</t>
  </si>
  <si>
    <t>兴山县</t>
  </si>
  <si>
    <t>秭归县</t>
  </si>
  <si>
    <t>长阳县</t>
  </si>
  <si>
    <t>五峰县</t>
  </si>
  <si>
    <t>四、襄阳市</t>
  </si>
  <si>
    <t>南漳县</t>
  </si>
  <si>
    <t>谷城县</t>
  </si>
  <si>
    <t>保康县</t>
  </si>
  <si>
    <t>五、鄂州市</t>
  </si>
  <si>
    <t>鄂城区</t>
  </si>
  <si>
    <t>梁子湖区</t>
  </si>
  <si>
    <t>六、孝感市</t>
  </si>
  <si>
    <t>大悟县</t>
  </si>
  <si>
    <t>七、黄冈市</t>
  </si>
  <si>
    <t>团风县</t>
  </si>
  <si>
    <t>麻城市</t>
  </si>
  <si>
    <t>英山县</t>
  </si>
  <si>
    <t>蕲春县</t>
  </si>
  <si>
    <t>八、咸宁市</t>
  </si>
  <si>
    <t>咸安区</t>
  </si>
  <si>
    <t>赤壁市</t>
  </si>
  <si>
    <t>崇阳县</t>
  </si>
  <si>
    <t>通山县</t>
  </si>
  <si>
    <t>九、恩施州</t>
  </si>
  <si>
    <t>恩施市</t>
  </si>
  <si>
    <t>建始县</t>
  </si>
  <si>
    <t>巴东县</t>
  </si>
  <si>
    <t>利川市</t>
  </si>
  <si>
    <t>宣恩县</t>
  </si>
  <si>
    <t>咸丰县</t>
  </si>
  <si>
    <t>来凤县</t>
  </si>
  <si>
    <t>鹤峰县</t>
  </si>
  <si>
    <t>十、随州市</t>
  </si>
  <si>
    <t>广水市</t>
  </si>
  <si>
    <t>十一、神农架林区</t>
  </si>
  <si>
    <t>神农架林管局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</si>
</sst>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0"/>
      <color theme="1"/>
      <name val="宋体"/>
      <charset val="134"/>
      <scheme val="minor"/>
    </font>
    <font>
      <sz val="11"/>
      <name val="黑体"/>
      <charset val="134"/>
    </font>
    <font>
      <sz val="11"/>
      <name val="宋体"/>
      <charset val="134"/>
      <scheme val="minor"/>
    </font>
    <font>
      <sz val="14"/>
      <name val="方正小标宋简体"/>
      <charset val="134"/>
    </font>
    <font>
      <sz val="16"/>
      <name val="方正小标宋简体"/>
      <charset val="134"/>
    </font>
    <font>
      <sz val="10"/>
      <name val="方正黑体_GBK"/>
      <charset val="134"/>
    </font>
    <font>
      <b/>
      <sz val="10"/>
      <name val="宋体"/>
      <charset val="134"/>
    </font>
    <font>
      <b/>
      <sz val="10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3"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3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0" borderId="0"/>
    <xf numFmtId="0" fontId="12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5" fillId="0" borderId="0">
      <alignment vertical="center"/>
    </xf>
    <xf numFmtId="0" fontId="27" fillId="0" borderId="9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2" fillId="17" borderId="0" applyNumberFormat="0" applyBorder="0" applyAlignment="0" applyProtection="0">
      <alignment vertical="center"/>
    </xf>
    <xf numFmtId="0" fontId="0" fillId="30" borderId="11" applyNumberFormat="0" applyFon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0" borderId="0"/>
    <xf numFmtId="9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5" applyFont="1" applyAlignment="1">
      <alignment horizontal="center" wrapTex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176" fontId="8" fillId="0" borderId="3" xfId="1" applyNumberFormat="1" applyFont="1" applyFill="1" applyBorder="1" applyAlignment="1">
      <alignment horizontal="center" vertical="center"/>
    </xf>
    <xf numFmtId="0" fontId="9" fillId="0" borderId="1" xfId="6" applyFont="1" applyBorder="1" applyAlignment="1">
      <alignment horizontal="left" vertical="center" wrapText="1"/>
    </xf>
    <xf numFmtId="0" fontId="10" fillId="0" borderId="1" xfId="5" applyFont="1" applyBorder="1" applyAlignment="1">
      <alignment horizontal="center" vertical="center" wrapText="1" shrinkToFit="1"/>
    </xf>
    <xf numFmtId="176" fontId="11" fillId="0" borderId="3" xfId="1" applyNumberFormat="1" applyFont="1" applyFill="1" applyBorder="1" applyAlignment="1">
      <alignment horizontal="center" vertical="center"/>
    </xf>
    <xf numFmtId="176" fontId="11" fillId="0" borderId="1" xfId="1" applyNumberFormat="1" applyFont="1" applyFill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/>
    </xf>
    <xf numFmtId="0" fontId="10" fillId="0" borderId="1" xfId="6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</cellXfs>
  <cellStyles count="63">
    <cellStyle name="常规" xfId="0" builtinId="0"/>
    <cellStyle name="常规 2" xfId="1"/>
    <cellStyle name="常规 5" xfId="2"/>
    <cellStyle name="常规 4" xfId="3"/>
    <cellStyle name="常规_2014年新一轮退耕还林中央财政专项资金分配表" xfId="4"/>
    <cellStyle name="_x000a_mouse.drv=lm" xfId="5"/>
    <cellStyle name="常规_Sheet1" xfId="6"/>
    <cellStyle name="60% - 强调文字颜色 6" xfId="7" builtinId="52"/>
    <cellStyle name="20% - 强调文字颜色 6" xfId="8" builtinId="50"/>
    <cellStyle name="输出" xfId="9" builtinId="21"/>
    <cellStyle name="检查单元格" xfId="10" builtinId="23"/>
    <cellStyle name="差" xfId="11" builtinId="27"/>
    <cellStyle name="标题 1" xfId="12" builtinId="16"/>
    <cellStyle name="解释性文本" xfId="13" builtinId="53"/>
    <cellStyle name="标题 2" xfId="14" builtinId="17"/>
    <cellStyle name="40% - 强调文字颜色 5" xfId="15" builtinId="47"/>
    <cellStyle name="千位分隔[0]" xfId="16" builtinId="6"/>
    <cellStyle name="&#10;mouse.drv=lm" xfId="17"/>
    <cellStyle name="40% - 强调文字颜色 6" xfId="18" builtinId="51"/>
    <cellStyle name="超链接" xfId="19" builtinId="8"/>
    <cellStyle name="强调文字颜色 5" xfId="20" builtinId="45"/>
    <cellStyle name="常规_造林补助5126" xfId="21"/>
    <cellStyle name="标题 3" xfId="22" builtinId="18"/>
    <cellStyle name="常规_Book2" xfId="23"/>
    <cellStyle name="汇总" xfId="24" builtinId="25"/>
    <cellStyle name="20% - 强调文字颜色 1" xfId="25" builtinId="30"/>
    <cellStyle name="40% - 强调文字颜色 1" xfId="26" builtinId="31"/>
    <cellStyle name="强调文字颜色 6" xfId="27" builtinId="49"/>
    <cellStyle name="千位分隔" xfId="28" builtinId="3"/>
    <cellStyle name="标题" xfId="29" builtinId="15"/>
    <cellStyle name="已访问的超链接" xfId="30" builtinId="9"/>
    <cellStyle name="常规 2 2" xfId="31"/>
    <cellStyle name="40% - 强调文字颜色 4" xfId="32" builtinId="43"/>
    <cellStyle name="常规 3" xfId="33"/>
    <cellStyle name="链接单元格" xfId="34" builtinId="24"/>
    <cellStyle name="标题 4" xfId="35" builtinId="19"/>
    <cellStyle name="20% - 强调文字颜色 2" xfId="36" builtinId="34"/>
    <cellStyle name="货币[0]" xfId="37" builtinId="7"/>
    <cellStyle name="警告文本" xfId="38" builtinId="11"/>
    <cellStyle name="常规_Sheet1 2" xfId="39"/>
    <cellStyle name="_x000a_mouse.drv=lm 2" xfId="40"/>
    <cellStyle name="40% - 强调文字颜色 2" xfId="41" builtinId="35"/>
    <cellStyle name="注释" xfId="42" builtinId="10"/>
    <cellStyle name="60% - 强调文字颜色 3" xfId="43" builtinId="40"/>
    <cellStyle name="好" xfId="44" builtinId="26"/>
    <cellStyle name="20% - 强调文字颜色 5" xfId="45" builtinId="46"/>
    <cellStyle name="适中" xfId="46" builtinId="28"/>
    <cellStyle name="计算" xfId="47" builtinId="22"/>
    <cellStyle name="强调文字颜色 1" xfId="48" builtinId="29"/>
    <cellStyle name="60% - 强调文字颜色 4" xfId="49" builtinId="44"/>
    <cellStyle name="60% - 强调文字颜色 1" xfId="50" builtinId="32"/>
    <cellStyle name="强调文字颜色 2" xfId="51" builtinId="33"/>
    <cellStyle name="60% - 强调文字颜色 5" xfId="52" builtinId="48"/>
    <cellStyle name="&#10;mouse.drv=lm 2" xfId="53"/>
    <cellStyle name="百分比" xfId="54" builtinId="5"/>
    <cellStyle name="60% - 强调文字颜色 2" xfId="55" builtinId="36"/>
    <cellStyle name="货币" xfId="56" builtinId="4"/>
    <cellStyle name="强调文字颜色 3" xfId="57" builtinId="37"/>
    <cellStyle name="20% - 强调文字颜色 3" xfId="58" builtinId="38"/>
    <cellStyle name="输入" xfId="59" builtinId="20"/>
    <cellStyle name="40% - 强调文字颜色 3" xfId="60" builtinId="39"/>
    <cellStyle name="强调文字颜色 4" xfId="61" builtinId="41"/>
    <cellStyle name="20% - 强调文字颜色 4" xfId="62" builtinId="4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5"/>
  <sheetViews>
    <sheetView showZeros="0" tabSelected="1" zoomScale="130" zoomScaleNormal="130" workbookViewId="0">
      <pane xSplit="1" ySplit="5" topLeftCell="B6" activePane="bottomRight" state="frozen"/>
      <selection/>
      <selection pane="topRight"/>
      <selection pane="bottomLeft"/>
      <selection pane="bottomRight" activeCell="I10" sqref="I10"/>
    </sheetView>
  </sheetViews>
  <sheetFormatPr defaultColWidth="9" defaultRowHeight="13.5" outlineLevelCol="4"/>
  <cols>
    <col min="1" max="1" width="17" style="2" customWidth="1"/>
    <col min="2" max="2" width="16.625" customWidth="1"/>
    <col min="3" max="4" width="20.625" style="3" customWidth="1"/>
    <col min="5" max="5" width="13.9416666666667" style="3" customWidth="1"/>
  </cols>
  <sheetData>
    <row r="1" customFormat="1" ht="15" customHeight="1" spans="1:5">
      <c r="A1" s="4" t="s">
        <v>0</v>
      </c>
      <c r="B1" s="5"/>
      <c r="C1" s="6"/>
      <c r="D1" s="6"/>
      <c r="E1" s="6"/>
    </row>
    <row r="2" customFormat="1" ht="40" customHeight="1" spans="1:5">
      <c r="A2" s="7" t="s">
        <v>1</v>
      </c>
      <c r="B2" s="7"/>
      <c r="C2" s="7"/>
      <c r="D2" s="7"/>
      <c r="E2" s="7"/>
    </row>
    <row r="3" customFormat="1" ht="16" customHeight="1" spans="1:5">
      <c r="A3" s="8"/>
      <c r="B3" s="5"/>
      <c r="C3" s="6"/>
      <c r="D3" s="9" t="s">
        <v>2</v>
      </c>
      <c r="E3" s="9"/>
    </row>
    <row r="4" customFormat="1" ht="21" customHeight="1" spans="1:5">
      <c r="A4" s="10" t="s">
        <v>3</v>
      </c>
      <c r="B4" s="11" t="s">
        <v>4</v>
      </c>
      <c r="C4" s="12" t="s">
        <v>5</v>
      </c>
      <c r="D4" s="12" t="s">
        <v>6</v>
      </c>
      <c r="E4" s="12" t="s">
        <v>7</v>
      </c>
    </row>
    <row r="5" customFormat="1" ht="21" customHeight="1" spans="1:5">
      <c r="A5" s="10"/>
      <c r="B5" s="13"/>
      <c r="C5" s="12"/>
      <c r="D5" s="12"/>
      <c r="E5" s="12"/>
    </row>
    <row r="6" customFormat="1" ht="21" customHeight="1" spans="1:5">
      <c r="A6" s="14" t="s">
        <v>8</v>
      </c>
      <c r="B6" s="15">
        <f>SUM(B7,B10,B17,B24,B28,B31,B33,B38,B43,B52,B54)</f>
        <v>27535</v>
      </c>
      <c r="C6" s="15">
        <f>SUM(C7,C10,C17,C24,C28,C31,C33,C38,C43,C52,C54)</f>
        <v>22699</v>
      </c>
      <c r="D6" s="15">
        <f>SUM(D7,D10,D17,D24,D28,D31,D33,D38,D43,D52,D54)</f>
        <v>4836</v>
      </c>
      <c r="E6" s="15"/>
    </row>
    <row r="7" s="1" customFormat="1" ht="21" customHeight="1" spans="1:5">
      <c r="A7" s="16" t="s">
        <v>9</v>
      </c>
      <c r="B7" s="15">
        <f>SUM(C7,D7)</f>
        <v>633</v>
      </c>
      <c r="C7" s="15">
        <f>SUM(C8,C9)</f>
        <v>604</v>
      </c>
      <c r="D7" s="15">
        <f>SUM(D8,D9)</f>
        <v>29</v>
      </c>
      <c r="E7" s="15"/>
    </row>
    <row r="8" s="1" customFormat="1" ht="21" customHeight="1" spans="1:5">
      <c r="A8" s="17" t="s">
        <v>10</v>
      </c>
      <c r="B8" s="18">
        <f t="shared" ref="B8:B53" si="0">SUM(C8,D8)</f>
        <v>29</v>
      </c>
      <c r="C8" s="19"/>
      <c r="D8" s="19">
        <v>29</v>
      </c>
      <c r="E8" s="19"/>
    </row>
    <row r="9" s="1" customFormat="1" ht="21" customHeight="1" spans="1:5">
      <c r="A9" s="17" t="s">
        <v>11</v>
      </c>
      <c r="B9" s="18">
        <f t="shared" si="0"/>
        <v>604</v>
      </c>
      <c r="C9" s="19">
        <v>604</v>
      </c>
      <c r="D9" s="19"/>
      <c r="E9" s="19"/>
    </row>
    <row r="10" customFormat="1" ht="21" customHeight="1" spans="1:5">
      <c r="A10" s="16" t="s">
        <v>12</v>
      </c>
      <c r="B10" s="15">
        <f>SUM(B11:B16)</f>
        <v>7274</v>
      </c>
      <c r="C10" s="15">
        <f>SUM(C11:C16)</f>
        <v>5633</v>
      </c>
      <c r="D10" s="15">
        <f>SUM(D11:D16)</f>
        <v>1641</v>
      </c>
      <c r="E10" s="15"/>
    </row>
    <row r="11" customFormat="1" ht="21" customHeight="1" spans="1:5">
      <c r="A11" s="20" t="s">
        <v>13</v>
      </c>
      <c r="B11" s="18">
        <f t="shared" si="0"/>
        <v>738</v>
      </c>
      <c r="C11" s="19">
        <v>738</v>
      </c>
      <c r="D11" s="19"/>
      <c r="E11" s="19"/>
    </row>
    <row r="12" customFormat="1" ht="21" customHeight="1" spans="1:5">
      <c r="A12" s="20" t="s">
        <v>14</v>
      </c>
      <c r="B12" s="18">
        <f t="shared" si="0"/>
        <v>1445</v>
      </c>
      <c r="C12" s="19">
        <v>580</v>
      </c>
      <c r="D12" s="19">
        <v>865</v>
      </c>
      <c r="E12" s="19"/>
    </row>
    <row r="13" customFormat="1" ht="21" customHeight="1" spans="1:5">
      <c r="A13" s="20" t="s">
        <v>15</v>
      </c>
      <c r="B13" s="18">
        <f t="shared" si="0"/>
        <v>927</v>
      </c>
      <c r="C13" s="19">
        <v>810</v>
      </c>
      <c r="D13" s="19">
        <v>117</v>
      </c>
      <c r="E13" s="19"/>
    </row>
    <row r="14" customFormat="1" ht="21" customHeight="1" spans="1:5">
      <c r="A14" s="20" t="s">
        <v>16</v>
      </c>
      <c r="B14" s="18">
        <f t="shared" si="0"/>
        <v>888</v>
      </c>
      <c r="C14" s="19">
        <v>642</v>
      </c>
      <c r="D14" s="19">
        <v>246</v>
      </c>
      <c r="E14" s="19"/>
    </row>
    <row r="15" customFormat="1" ht="21" customHeight="1" spans="1:5">
      <c r="A15" s="20" t="s">
        <v>17</v>
      </c>
      <c r="B15" s="18">
        <f t="shared" si="0"/>
        <v>1853</v>
      </c>
      <c r="C15" s="19">
        <v>1793</v>
      </c>
      <c r="D15" s="19">
        <v>60</v>
      </c>
      <c r="E15" s="19"/>
    </row>
    <row r="16" customFormat="1" ht="21" customHeight="1" spans="1:5">
      <c r="A16" s="20" t="s">
        <v>18</v>
      </c>
      <c r="B16" s="18">
        <f t="shared" si="0"/>
        <v>1423</v>
      </c>
      <c r="C16" s="19">
        <v>1070</v>
      </c>
      <c r="D16" s="19">
        <v>353</v>
      </c>
      <c r="E16" s="19"/>
    </row>
    <row r="17" customFormat="1" ht="21" customHeight="1" spans="1:5">
      <c r="A17" s="16" t="s">
        <v>19</v>
      </c>
      <c r="B17" s="15">
        <f>SUM(B18:B23)</f>
        <v>3141</v>
      </c>
      <c r="C17" s="15">
        <f>SUM(C18:C23)</f>
        <v>2205</v>
      </c>
      <c r="D17" s="15">
        <f>SUM(D18:D23)</f>
        <v>936</v>
      </c>
      <c r="E17" s="15"/>
    </row>
    <row r="18" customFormat="1" ht="21" customHeight="1" spans="1:5">
      <c r="A18" s="21" t="s">
        <v>20</v>
      </c>
      <c r="B18" s="18">
        <f t="shared" si="0"/>
        <v>180</v>
      </c>
      <c r="C18" s="19">
        <v>48</v>
      </c>
      <c r="D18" s="19">
        <v>132</v>
      </c>
      <c r="E18" s="19"/>
    </row>
    <row r="19" customFormat="1" ht="21" customHeight="1" spans="1:5">
      <c r="A19" s="21" t="s">
        <v>21</v>
      </c>
      <c r="B19" s="18">
        <f t="shared" si="0"/>
        <v>165</v>
      </c>
      <c r="C19" s="19">
        <v>165</v>
      </c>
      <c r="D19" s="19"/>
      <c r="E19" s="19"/>
    </row>
    <row r="20" customFormat="1" ht="21" customHeight="1" spans="1:5">
      <c r="A20" s="21" t="s">
        <v>22</v>
      </c>
      <c r="B20" s="18">
        <f t="shared" si="0"/>
        <v>285</v>
      </c>
      <c r="C20" s="19">
        <v>255</v>
      </c>
      <c r="D20" s="19">
        <v>30</v>
      </c>
      <c r="E20" s="19"/>
    </row>
    <row r="21" customFormat="1" ht="21" customHeight="1" spans="1:5">
      <c r="A21" s="21" t="s">
        <v>23</v>
      </c>
      <c r="B21" s="18">
        <f t="shared" si="0"/>
        <v>490</v>
      </c>
      <c r="C21" s="19">
        <v>490</v>
      </c>
      <c r="D21" s="19"/>
      <c r="E21" s="19"/>
    </row>
    <row r="22" customFormat="1" ht="21" customHeight="1" spans="1:5">
      <c r="A22" s="21" t="s">
        <v>24</v>
      </c>
      <c r="B22" s="18">
        <f t="shared" si="0"/>
        <v>1255</v>
      </c>
      <c r="C22" s="19">
        <v>481</v>
      </c>
      <c r="D22" s="19">
        <v>774</v>
      </c>
      <c r="E22" s="19"/>
    </row>
    <row r="23" customFormat="1" ht="21" customHeight="1" spans="1:5">
      <c r="A23" s="21" t="s">
        <v>25</v>
      </c>
      <c r="B23" s="18">
        <f t="shared" si="0"/>
        <v>766</v>
      </c>
      <c r="C23" s="19">
        <v>766</v>
      </c>
      <c r="D23" s="19"/>
      <c r="E23" s="19"/>
    </row>
    <row r="24" customFormat="1" ht="21" customHeight="1" spans="1:5">
      <c r="A24" s="16" t="s">
        <v>26</v>
      </c>
      <c r="B24" s="15">
        <f>SUM(B25:B27)</f>
        <v>1651</v>
      </c>
      <c r="C24" s="15">
        <f>SUM(C25:C27)</f>
        <v>1441</v>
      </c>
      <c r="D24" s="15">
        <f>SUM(D25:D27)</f>
        <v>210</v>
      </c>
      <c r="E24" s="15"/>
    </row>
    <row r="25" customFormat="1" ht="21" customHeight="1" spans="1:5">
      <c r="A25" s="22" t="s">
        <v>27</v>
      </c>
      <c r="B25" s="18">
        <f t="shared" si="0"/>
        <v>898</v>
      </c>
      <c r="C25" s="19">
        <v>787</v>
      </c>
      <c r="D25" s="19">
        <v>111</v>
      </c>
      <c r="E25" s="19"/>
    </row>
    <row r="26" customFormat="1" ht="21" customHeight="1" spans="1:5">
      <c r="A26" s="22" t="s">
        <v>28</v>
      </c>
      <c r="B26" s="18">
        <f t="shared" si="0"/>
        <v>186</v>
      </c>
      <c r="C26" s="19">
        <v>186</v>
      </c>
      <c r="D26" s="19"/>
      <c r="E26" s="19"/>
    </row>
    <row r="27" customFormat="1" ht="21" customHeight="1" spans="1:5">
      <c r="A27" s="20" t="s">
        <v>29</v>
      </c>
      <c r="B27" s="18">
        <f t="shared" si="0"/>
        <v>567</v>
      </c>
      <c r="C27" s="19">
        <v>468</v>
      </c>
      <c r="D27" s="19">
        <v>99</v>
      </c>
      <c r="E27" s="19"/>
    </row>
    <row r="28" customFormat="1" ht="21" customHeight="1" spans="1:5">
      <c r="A28" s="16" t="s">
        <v>30</v>
      </c>
      <c r="B28" s="15">
        <f>SUM(B29:B30)</f>
        <v>72</v>
      </c>
      <c r="C28" s="15">
        <f>SUM(C29:C30)</f>
        <v>72</v>
      </c>
      <c r="D28" s="15">
        <f>SUM(D29:D30)</f>
        <v>0</v>
      </c>
      <c r="E28" s="15"/>
    </row>
    <row r="29" customFormat="1" ht="21" customHeight="1" spans="1:5">
      <c r="A29" s="23" t="s">
        <v>31</v>
      </c>
      <c r="B29" s="18">
        <f t="shared" si="0"/>
        <v>48</v>
      </c>
      <c r="C29" s="19">
        <v>48</v>
      </c>
      <c r="D29" s="19"/>
      <c r="E29" s="19"/>
    </row>
    <row r="30" customFormat="1" ht="21" customHeight="1" spans="1:5">
      <c r="A30" s="23" t="s">
        <v>32</v>
      </c>
      <c r="B30" s="18">
        <f t="shared" si="0"/>
        <v>24</v>
      </c>
      <c r="C30" s="19">
        <v>24</v>
      </c>
      <c r="D30" s="19"/>
      <c r="E30" s="19"/>
    </row>
    <row r="31" customFormat="1" ht="21" customHeight="1" spans="1:5">
      <c r="A31" s="16" t="s">
        <v>33</v>
      </c>
      <c r="B31" s="15">
        <f>SUM(B32)</f>
        <v>664</v>
      </c>
      <c r="C31" s="15">
        <f>SUM(C32)</f>
        <v>660</v>
      </c>
      <c r="D31" s="15">
        <f>SUM(D32)</f>
        <v>4</v>
      </c>
      <c r="E31" s="15"/>
    </row>
    <row r="32" customFormat="1" ht="21" customHeight="1" spans="1:5">
      <c r="A32" s="23" t="s">
        <v>34</v>
      </c>
      <c r="B32" s="18">
        <f t="shared" si="0"/>
        <v>664</v>
      </c>
      <c r="C32" s="19">
        <v>660</v>
      </c>
      <c r="D32" s="19">
        <v>4</v>
      </c>
      <c r="E32" s="19"/>
    </row>
    <row r="33" customFormat="1" ht="21" customHeight="1" spans="1:5">
      <c r="A33" s="16" t="s">
        <v>35</v>
      </c>
      <c r="B33" s="15">
        <f>SUM(B34:B37)</f>
        <v>628</v>
      </c>
      <c r="C33" s="15">
        <f>SUM(C34:C37)</f>
        <v>580</v>
      </c>
      <c r="D33" s="15">
        <f>SUM(D34:D37)</f>
        <v>48</v>
      </c>
      <c r="E33" s="15"/>
    </row>
    <row r="34" customFormat="1" ht="21" customHeight="1" spans="1:5">
      <c r="A34" s="23" t="s">
        <v>36</v>
      </c>
      <c r="B34" s="18">
        <f t="shared" si="0"/>
        <v>26</v>
      </c>
      <c r="C34" s="19">
        <v>26</v>
      </c>
      <c r="D34" s="19"/>
      <c r="E34" s="19"/>
    </row>
    <row r="35" customFormat="1" ht="21" customHeight="1" spans="1:5">
      <c r="A35" s="23" t="s">
        <v>37</v>
      </c>
      <c r="B35" s="18">
        <f t="shared" si="0"/>
        <v>195</v>
      </c>
      <c r="C35" s="19">
        <v>195</v>
      </c>
      <c r="D35" s="19"/>
      <c r="E35" s="19"/>
    </row>
    <row r="36" customFormat="1" ht="21" customHeight="1" spans="1:5">
      <c r="A36" s="23" t="s">
        <v>38</v>
      </c>
      <c r="B36" s="18">
        <f t="shared" si="0"/>
        <v>296</v>
      </c>
      <c r="C36" s="19">
        <v>248</v>
      </c>
      <c r="D36" s="19">
        <v>48</v>
      </c>
      <c r="E36" s="19"/>
    </row>
    <row r="37" customFormat="1" ht="21" customHeight="1" spans="1:5">
      <c r="A37" s="23" t="s">
        <v>39</v>
      </c>
      <c r="B37" s="18">
        <f t="shared" si="0"/>
        <v>111</v>
      </c>
      <c r="C37" s="19">
        <v>111</v>
      </c>
      <c r="D37" s="19"/>
      <c r="E37" s="19"/>
    </row>
    <row r="38" customFormat="1" ht="21" customHeight="1" spans="1:5">
      <c r="A38" s="16" t="s">
        <v>40</v>
      </c>
      <c r="B38" s="15">
        <f>SUM(B39:B42)</f>
        <v>1022</v>
      </c>
      <c r="C38" s="15">
        <f>SUM(C39:C42)</f>
        <v>986</v>
      </c>
      <c r="D38" s="15">
        <f>SUM(D39:D42)</f>
        <v>36</v>
      </c>
      <c r="E38" s="15"/>
    </row>
    <row r="39" customFormat="1" ht="21" customHeight="1" spans="1:5">
      <c r="A39" s="23" t="s">
        <v>41</v>
      </c>
      <c r="B39" s="18">
        <f t="shared" si="0"/>
        <v>82</v>
      </c>
      <c r="C39" s="19">
        <v>82</v>
      </c>
      <c r="D39" s="19"/>
      <c r="E39" s="19"/>
    </row>
    <row r="40" customFormat="1" ht="21" customHeight="1" spans="1:5">
      <c r="A40" s="23" t="s">
        <v>42</v>
      </c>
      <c r="B40" s="18">
        <f t="shared" si="0"/>
        <v>78</v>
      </c>
      <c r="C40" s="19">
        <v>78</v>
      </c>
      <c r="D40" s="19"/>
      <c r="E40" s="19"/>
    </row>
    <row r="41" customFormat="1" ht="21" customHeight="1" spans="1:5">
      <c r="A41" s="23" t="s">
        <v>43</v>
      </c>
      <c r="B41" s="18">
        <f t="shared" si="0"/>
        <v>466</v>
      </c>
      <c r="C41" s="19">
        <v>430</v>
      </c>
      <c r="D41" s="19">
        <v>36</v>
      </c>
      <c r="E41" s="19"/>
    </row>
    <row r="42" customFormat="1" ht="21" customHeight="1" spans="1:5">
      <c r="A42" s="23" t="s">
        <v>44</v>
      </c>
      <c r="B42" s="18">
        <f t="shared" si="0"/>
        <v>396</v>
      </c>
      <c r="C42" s="19">
        <v>396</v>
      </c>
      <c r="D42" s="19"/>
      <c r="E42" s="19"/>
    </row>
    <row r="43" customFormat="1" ht="21" customHeight="1" spans="1:5">
      <c r="A43" s="16" t="s">
        <v>45</v>
      </c>
      <c r="B43" s="15">
        <f>SUM(B44:B51)</f>
        <v>11998</v>
      </c>
      <c r="C43" s="15">
        <f>SUM(C44:C51)</f>
        <v>10162</v>
      </c>
      <c r="D43" s="15">
        <f>SUM(D44:D51)</f>
        <v>1836</v>
      </c>
      <c r="E43" s="15"/>
    </row>
    <row r="44" customFormat="1" ht="21" customHeight="1" spans="1:5">
      <c r="A44" s="21" t="s">
        <v>46</v>
      </c>
      <c r="B44" s="18">
        <f t="shared" si="0"/>
        <v>2246</v>
      </c>
      <c r="C44" s="19">
        <v>2000</v>
      </c>
      <c r="D44" s="19">
        <v>246</v>
      </c>
      <c r="E44" s="19"/>
    </row>
    <row r="45" customFormat="1" ht="21" customHeight="1" spans="1:5">
      <c r="A45" s="21" t="s">
        <v>47</v>
      </c>
      <c r="B45" s="18">
        <f t="shared" si="0"/>
        <v>1410</v>
      </c>
      <c r="C45" s="19">
        <v>960</v>
      </c>
      <c r="D45" s="19">
        <v>450</v>
      </c>
      <c r="E45" s="19"/>
    </row>
    <row r="46" customFormat="1" ht="21" customHeight="1" spans="1:5">
      <c r="A46" s="21" t="s">
        <v>48</v>
      </c>
      <c r="B46" s="18">
        <f t="shared" si="0"/>
        <v>2370</v>
      </c>
      <c r="C46" s="19">
        <v>2250</v>
      </c>
      <c r="D46" s="19">
        <v>120</v>
      </c>
      <c r="E46" s="19"/>
    </row>
    <row r="47" customFormat="1" ht="21" customHeight="1" spans="1:5">
      <c r="A47" s="21" t="s">
        <v>49</v>
      </c>
      <c r="B47" s="18">
        <f t="shared" si="0"/>
        <v>2656</v>
      </c>
      <c r="C47" s="19">
        <v>2130</v>
      </c>
      <c r="D47" s="19">
        <v>526</v>
      </c>
      <c r="E47" s="19"/>
    </row>
    <row r="48" customFormat="1" ht="21" customHeight="1" spans="1:5">
      <c r="A48" s="21" t="s">
        <v>50</v>
      </c>
      <c r="B48" s="18">
        <f t="shared" si="0"/>
        <v>952</v>
      </c>
      <c r="C48" s="19">
        <v>952</v>
      </c>
      <c r="D48" s="19"/>
      <c r="E48" s="19"/>
    </row>
    <row r="49" customFormat="1" ht="21" customHeight="1" spans="1:5">
      <c r="A49" s="21" t="s">
        <v>51</v>
      </c>
      <c r="B49" s="18">
        <f t="shared" si="0"/>
        <v>1164</v>
      </c>
      <c r="C49" s="19">
        <v>864</v>
      </c>
      <c r="D49" s="19">
        <v>300</v>
      </c>
      <c r="E49" s="19"/>
    </row>
    <row r="50" customFormat="1" ht="21" customHeight="1" spans="1:5">
      <c r="A50" s="21" t="s">
        <v>52</v>
      </c>
      <c r="B50" s="18">
        <f t="shared" si="0"/>
        <v>495</v>
      </c>
      <c r="C50" s="19">
        <v>330</v>
      </c>
      <c r="D50" s="19">
        <v>165</v>
      </c>
      <c r="E50" s="19"/>
    </row>
    <row r="51" customFormat="1" ht="21" customHeight="1" spans="1:5">
      <c r="A51" s="21" t="s">
        <v>53</v>
      </c>
      <c r="B51" s="18">
        <f t="shared" si="0"/>
        <v>705</v>
      </c>
      <c r="C51" s="19">
        <v>676</v>
      </c>
      <c r="D51" s="19">
        <v>29</v>
      </c>
      <c r="E51" s="19"/>
    </row>
    <row r="52" customFormat="1" ht="21" customHeight="1" spans="1:5">
      <c r="A52" s="16" t="s">
        <v>54</v>
      </c>
      <c r="B52" s="15">
        <f t="shared" si="0"/>
        <v>51</v>
      </c>
      <c r="C52" s="15">
        <f>SUM(C53)</f>
        <v>0</v>
      </c>
      <c r="D52" s="15">
        <f>SUM(D53)</f>
        <v>51</v>
      </c>
      <c r="E52" s="18"/>
    </row>
    <row r="53" customFormat="1" ht="21" customHeight="1" spans="1:5">
      <c r="A53" s="21" t="s">
        <v>55</v>
      </c>
      <c r="B53" s="18">
        <f t="shared" si="0"/>
        <v>51</v>
      </c>
      <c r="C53" s="18"/>
      <c r="D53" s="18">
        <v>51</v>
      </c>
      <c r="E53" s="18"/>
    </row>
    <row r="54" customFormat="1" ht="21" customHeight="1" spans="1:5">
      <c r="A54" s="16" t="s">
        <v>56</v>
      </c>
      <c r="B54" s="15">
        <f>SUM(B55)</f>
        <v>401</v>
      </c>
      <c r="C54" s="15">
        <f>SUM(C55)</f>
        <v>356</v>
      </c>
      <c r="D54" s="15">
        <f>SUM(D55)</f>
        <v>45</v>
      </c>
      <c r="E54" s="15"/>
    </row>
    <row r="55" customFormat="1" ht="21" customHeight="1" spans="1:5">
      <c r="A55" s="24" t="s">
        <v>57</v>
      </c>
      <c r="B55" s="18">
        <f>SUM(C55,D55)</f>
        <v>401</v>
      </c>
      <c r="C55" s="19">
        <v>356</v>
      </c>
      <c r="D55" s="19">
        <v>45</v>
      </c>
      <c r="E55" s="19"/>
    </row>
  </sheetData>
  <mergeCells count="7">
    <mergeCell ref="A2:E2"/>
    <mergeCell ref="D3:E3"/>
    <mergeCell ref="A4:A5"/>
    <mergeCell ref="B4:B5"/>
    <mergeCell ref="C4:C5"/>
    <mergeCell ref="D4:D5"/>
    <mergeCell ref="E4:E5"/>
  </mergeCells>
  <printOptions horizontalCentered="1"/>
  <pageMargins left="0.313888888888889" right="0.235416666666667" top="0.590277777777778" bottom="0.511805555555556" header="0.15625" footer="0.118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卢怡思</cp:lastModifiedBy>
  <dcterms:created xsi:type="dcterms:W3CDTF">2017-01-24T16:45:00Z</dcterms:created>
  <cp:lastPrinted>2017-02-07T09:51:00Z</cp:lastPrinted>
  <dcterms:modified xsi:type="dcterms:W3CDTF">2023-03-28T11:36:23Z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2052-10.1.0.8047</vt:lpwstr>
  </property>
  <property fmtid="{D5CDD505-2E9C-101B-9397-08002B2CF9AE}" pid="3" name="KSOReadingLayout">
    <vt:bool>true</vt:bool>
  </property>
  <property fmtid="{D5CDD505-2E9C-101B-9397-08002B2CF9AE}" pid="4" name="ICV">
    <vt:lpwstr>12B547468A864D4DA6CFA8AFBB599E4D</vt:lpwstr>
  </property>
</Properties>
</file>